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Z:\ZONE ECHANGE\BELP\BELP 2026\B26-00031-MCA - Assistance et exploitation IGS 010, 011, 012, 055 et 100\2- DCE\"/>
    </mc:Choice>
  </mc:AlternateContent>
  <xr:revisionPtr revIDLastSave="0" documentId="13_ncr:1_{F35F4233-101D-4823-8B13-76C6E3F1144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Coordonnées" sheetId="3" r:id="rId1"/>
    <sheet name="DPGF" sheetId="1" r:id="rId2"/>
    <sheet name="Variation d'inventaire" sheetId="4" r:id="rId3"/>
  </sheets>
  <definedNames>
    <definedName name="_Toc191024414" localSheetId="1">DPGF!$B$10</definedName>
    <definedName name="_Toc191635878" localSheetId="1">DPGF!#REF!</definedName>
    <definedName name="_Toc191635889" localSheetId="1">DPGF!#REF!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21" i="1" l="1"/>
  <c r="U25" i="1"/>
  <c r="V25" i="1" s="1"/>
  <c r="U26" i="1"/>
  <c r="U24" i="1"/>
  <c r="V24" i="1" s="1"/>
  <c r="V26" i="1"/>
  <c r="U15" i="1"/>
  <c r="V9" i="1"/>
  <c r="U14" i="1" l="1"/>
  <c r="V6" i="1"/>
  <c r="V7" i="1"/>
  <c r="V8" i="1"/>
  <c r="V10" i="1"/>
  <c r="V11" i="1"/>
  <c r="V5" i="1"/>
  <c r="U22" i="1"/>
  <c r="V22" i="1" s="1"/>
  <c r="V21" i="1"/>
  <c r="U20" i="1"/>
  <c r="G12" i="4"/>
  <c r="V20" i="1" l="1"/>
  <c r="U27" i="1"/>
  <c r="V27" i="1" s="1"/>
  <c r="V28" i="1" s="1"/>
  <c r="V14" i="1"/>
  <c r="V12" i="1"/>
  <c r="V15" i="1"/>
  <c r="V16" i="1" l="1"/>
  <c r="V17" i="1" s="1"/>
</calcChain>
</file>

<file path=xl/sharedStrings.xml><?xml version="1.0" encoding="utf-8"?>
<sst xmlns="http://schemas.openxmlformats.org/spreadsheetml/2006/main" count="109" uniqueCount="64">
  <si>
    <t>Part estimative</t>
  </si>
  <si>
    <t xml:space="preserve">Part optionnelle </t>
  </si>
  <si>
    <t>Profil 1 (à préciser)</t>
  </si>
  <si>
    <t>Profil 2 (à préciser)</t>
  </si>
  <si>
    <t>Profil 3 (à préciser)</t>
  </si>
  <si>
    <t>Taux en € HT</t>
  </si>
  <si>
    <t xml:space="preserve">Part ferme 36 mois </t>
  </si>
  <si>
    <t>Coordonnées pour la signature du marché</t>
  </si>
  <si>
    <t>Société :</t>
  </si>
  <si>
    <t>N° RCS :</t>
  </si>
  <si>
    <t>R.C.S de :</t>
  </si>
  <si>
    <t>Adresse du siège social :</t>
  </si>
  <si>
    <t>Représentée par :</t>
  </si>
  <si>
    <t>Agissant en qualité de :</t>
  </si>
  <si>
    <t>Coordonnées interlocuteur unique pour la procédure de mise en concurrence</t>
  </si>
  <si>
    <t>Nom et prénom:</t>
  </si>
  <si>
    <t>E-mail :</t>
  </si>
  <si>
    <t>N° de téléphone :</t>
  </si>
  <si>
    <t>Coordonnées interlocuteur unique dans le cadre de l'exécution du marché</t>
  </si>
  <si>
    <t>Nom et prénom :</t>
  </si>
  <si>
    <t xml:space="preserve">SOUS-TOTAL </t>
  </si>
  <si>
    <t xml:space="preserve">MONTANT TOTAL SCENARIO ( part ferme + part optionnelle + part estimative)  </t>
  </si>
  <si>
    <r>
      <rPr>
        <b/>
        <sz val="11"/>
        <color theme="1"/>
        <rFont val="Arial"/>
        <family val="2"/>
      </rPr>
      <t>Option 1</t>
    </r>
    <r>
      <rPr>
        <sz val="11"/>
        <color theme="1"/>
        <rFont val="Arial"/>
        <family val="2"/>
      </rPr>
      <t xml:space="preserve"> : Prolongation 12 mois </t>
    </r>
  </si>
  <si>
    <r>
      <rPr>
        <b/>
        <sz val="11"/>
        <color theme="1"/>
        <rFont val="Arial"/>
        <family val="2"/>
      </rPr>
      <t>Option 2</t>
    </r>
    <r>
      <rPr>
        <sz val="11"/>
        <color theme="1"/>
        <rFont val="Arial"/>
        <family val="2"/>
      </rPr>
      <t xml:space="preserve"> : Prolongation 12 mois </t>
    </r>
  </si>
  <si>
    <t xml:space="preserve">BPU </t>
  </si>
  <si>
    <t>Nombre à des fins de scénario</t>
  </si>
  <si>
    <r>
      <rPr>
        <b/>
        <sz val="11"/>
        <color theme="1"/>
        <rFont val="Arial"/>
        <family val="2"/>
      </rPr>
      <t>Option 3 :</t>
    </r>
    <r>
      <rPr>
        <sz val="11"/>
        <color theme="1"/>
        <rFont val="Arial"/>
        <family val="2"/>
      </rPr>
      <t xml:space="preserve"> Réversibilité sortante</t>
    </r>
  </si>
  <si>
    <t>UO 1 : Rédaction d'un cahier des charges</t>
  </si>
  <si>
    <t>UO 3 : Surcoût associé au décalage d’une opération de suivi de maintenance HNO (le samedi)</t>
  </si>
  <si>
    <t xml:space="preserve">Montant forfaitaire en € HT </t>
  </si>
  <si>
    <t xml:space="preserve">Nbre Jours </t>
  </si>
  <si>
    <t>UO 2 : Analyse d'offres technique</t>
  </si>
  <si>
    <t>B26-00031- ASSISTANCE A L'EXPLOITATION ET A LA MAINTENANCE DES BATIMENTS TERTIAIRES DU CEA CADARACHE</t>
  </si>
  <si>
    <t>Mission 1 : Assistance au suivi opérationnel pour le MCOS d'installations banalisées et ICPE</t>
  </si>
  <si>
    <t>Mission 2 : Gestion des prélèvements d’amiante, plomb et HAP</t>
  </si>
  <si>
    <t>Mission 3 : Suivi des travaux correctifs, de remise en conformité et de petit entretien</t>
  </si>
  <si>
    <r>
      <rPr>
        <sz val="11"/>
        <color theme="1"/>
        <rFont val="Arial"/>
        <family val="2"/>
      </rPr>
      <t>Mission 4 : Amélioration</t>
    </r>
    <r>
      <rPr>
        <sz val="11"/>
        <color rgb="FF000000"/>
        <rFont val="Arial"/>
        <family val="2"/>
      </rPr>
      <t xml:space="preserve"> et aménagement fonctionnel des bâtiments</t>
    </r>
  </si>
  <si>
    <t>Correspondant déchets conventionnels (IGS 055 uniquement)</t>
  </si>
  <si>
    <t>Correspondant nettoyage (IGS 010 et 055 uniquement)</t>
  </si>
  <si>
    <t>IGS 010 (données à titre informatif)</t>
  </si>
  <si>
    <t>IGS 055 (données à titre informatif)</t>
  </si>
  <si>
    <t>Devis préalables</t>
  </si>
  <si>
    <t>IGS 011, 012 et 100 (données à titre informatif)</t>
  </si>
  <si>
    <t>Variation d'inventaire (5 ans)</t>
  </si>
  <si>
    <t xml:space="preserve">Type de prestations </t>
  </si>
  <si>
    <t>Critère</t>
  </si>
  <si>
    <r>
      <t xml:space="preserve">Quantité incluse dans le forfait </t>
    </r>
    <r>
      <rPr>
        <b/>
        <sz val="11"/>
        <color rgb="FFFF0000"/>
        <rFont val="Calibri"/>
        <family val="2"/>
        <scheme val="minor"/>
      </rPr>
      <t>/an</t>
    </r>
  </si>
  <si>
    <t>Unité</t>
  </si>
  <si>
    <t>Variation incluse dans le forfait</t>
  </si>
  <si>
    <t>Prix unitaire forfaitaire en dehors de la fourchette € HT</t>
  </si>
  <si>
    <t>Nombre moyen annuel de demandes</t>
  </si>
  <si>
    <t>Par demande</t>
  </si>
  <si>
    <t>Total variation d'inventaire (à des fins de scénario) € HT</t>
  </si>
  <si>
    <t xml:space="preserve"> + ou - 15% arrondi à l'entier supérieur </t>
  </si>
  <si>
    <t>Mission 5 : Correspondant déchets conventionnels et nettoyage</t>
  </si>
  <si>
    <t xml:space="preserve">Montant forfaitaire annuel en € HT </t>
  </si>
  <si>
    <t xml:space="preserve">Montant forfaitaire annuel en € HT (arrondi) </t>
  </si>
  <si>
    <t>Mission n°5 - Correspondant déchets (seulement IGS 055)</t>
  </si>
  <si>
    <t>Mission n°5 - Correspondant nettoyage (seulement IGS 010 et 055)</t>
  </si>
  <si>
    <t>Mission n°2 - Gestion des prélèvements d’amiante, plomb et HAP</t>
  </si>
  <si>
    <t>Mission n°4 - Amélioration et aménagement fonctionnel des bâtiments</t>
  </si>
  <si>
    <t>Prix unitaire forfaitaire en € HT</t>
  </si>
  <si>
    <t>Taux journalier forfaitaire en € HT</t>
  </si>
  <si>
    <t>Mission n°3 - Suivi des travaux correctifs, de remise en conformité et de petit entretien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</si>
</sst>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4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8"/>
      <color rgb="FF00B050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3" tint="-0.499984740745262"/>
      <name val="Calibri"/>
      <family val="2"/>
      <scheme val="minor"/>
    </font>
    <font>
      <b/>
      <sz val="18"/>
      <name val="Arial"/>
      <family val="2"/>
    </font>
    <font>
      <b/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/>
        <bgColor indexed="64"/>
      </patternFill>
    </fill>
    <fill>
      <patternFill patternType="mediumGray"/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thick">
        <color theme="0"/>
      </right>
      <top style="medium">
        <color indexed="64"/>
      </top>
      <bottom/>
      <diagonal/>
    </border>
    <border>
      <left style="thick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theme="1"/>
      </top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5" borderId="12">
      <alignment horizontal="center" vertical="center" wrapText="1"/>
    </xf>
    <xf numFmtId="0" fontId="1" fillId="3" borderId="12">
      <alignment horizontal="center" vertical="center" wrapText="1"/>
    </xf>
    <xf numFmtId="164" fontId="2" fillId="0" borderId="13">
      <alignment horizontal="center" vertical="center" wrapText="1"/>
      <protection locked="0"/>
    </xf>
  </cellStyleXfs>
  <cellXfs count="1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2" fillId="0" borderId="14" xfId="3" applyBorder="1">
      <alignment horizontal="center" vertical="center" wrapText="1"/>
      <protection locked="0"/>
    </xf>
    <xf numFmtId="164" fontId="2" fillId="0" borderId="15" xfId="3" applyBorder="1">
      <alignment horizontal="center" vertical="center" wrapText="1"/>
      <protection locked="0"/>
    </xf>
    <xf numFmtId="164" fontId="2" fillId="0" borderId="16" xfId="3" applyBorder="1">
      <alignment horizontal="center" vertical="center" wrapText="1"/>
      <protection locked="0"/>
    </xf>
    <xf numFmtId="164" fontId="2" fillId="0" borderId="17" xfId="3" applyBorder="1">
      <alignment horizontal="center" vertical="center" wrapText="1"/>
      <protection locked="0"/>
    </xf>
    <xf numFmtId="164" fontId="2" fillId="0" borderId="18" xfId="3" applyBorder="1">
      <alignment horizontal="center" vertical="center" wrapText="1"/>
      <protection locked="0"/>
    </xf>
    <xf numFmtId="164" fontId="2" fillId="0" borderId="19" xfId="3" applyBorder="1">
      <alignment horizontal="center" vertical="center" wrapText="1"/>
      <protection locked="0"/>
    </xf>
    <xf numFmtId="164" fontId="2" fillId="0" borderId="22" xfId="3" applyBorder="1">
      <alignment horizontal="center" vertical="center" wrapText="1"/>
      <protection locked="0"/>
    </xf>
    <xf numFmtId="164" fontId="2" fillId="0" borderId="23" xfId="3" applyBorder="1">
      <alignment horizontal="center" vertical="center" wrapText="1"/>
      <protection locked="0"/>
    </xf>
    <xf numFmtId="164" fontId="2" fillId="0" borderId="24" xfId="3" applyBorder="1">
      <alignment horizontal="center" vertical="center" wrapText="1"/>
      <protection locked="0"/>
    </xf>
    <xf numFmtId="164" fontId="2" fillId="0" borderId="25" xfId="3" applyBorder="1" applyAlignment="1">
      <alignment horizontal="center" vertical="center" wrapText="1"/>
      <protection locked="0"/>
    </xf>
    <xf numFmtId="164" fontId="2" fillId="0" borderId="11" xfId="3" applyBorder="1">
      <alignment horizontal="center" vertical="center" wrapText="1"/>
      <protection locked="0"/>
    </xf>
    <xf numFmtId="0" fontId="0" fillId="0" borderId="1" xfId="0" applyBorder="1" applyAlignment="1">
      <alignment horizontal="center"/>
    </xf>
    <xf numFmtId="0" fontId="9" fillId="2" borderId="2" xfId="0" applyFont="1" applyFill="1" applyBorder="1" applyAlignment="1">
      <alignment vertical="center"/>
    </xf>
    <xf numFmtId="0" fontId="6" fillId="0" borderId="5" xfId="0" applyFont="1" applyBorder="1"/>
    <xf numFmtId="164" fontId="10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9" fillId="6" borderId="2" xfId="0" applyFont="1" applyFill="1" applyBorder="1" applyAlignment="1">
      <alignment vertical="center"/>
    </xf>
    <xf numFmtId="0" fontId="15" fillId="0" borderId="2" xfId="0" applyFont="1" applyBorder="1" applyAlignment="1">
      <alignment horizontal="left"/>
    </xf>
    <xf numFmtId="0" fontId="11" fillId="0" borderId="1" xfId="0" applyFont="1" applyBorder="1" applyAlignment="1">
      <alignment horizontal="right" vertical="center"/>
    </xf>
    <xf numFmtId="0" fontId="15" fillId="0" borderId="27" xfId="0" applyFont="1" applyBorder="1" applyAlignment="1">
      <alignment horizontal="left"/>
    </xf>
    <xf numFmtId="0" fontId="15" fillId="0" borderId="30" xfId="0" applyFont="1" applyBorder="1" applyAlignment="1">
      <alignment horizontal="left"/>
    </xf>
    <xf numFmtId="4" fontId="0" fillId="0" borderId="29" xfId="0" applyNumberForma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8" borderId="0" xfId="0" applyFill="1" applyAlignment="1" applyProtection="1">
      <alignment horizontal="left"/>
      <protection locked="0"/>
    </xf>
    <xf numFmtId="0" fontId="0" fillId="8" borderId="0" xfId="0" applyFill="1" applyProtection="1">
      <protection locked="0"/>
    </xf>
    <xf numFmtId="164" fontId="2" fillId="8" borderId="35" xfId="3" applyFill="1" applyBorder="1" applyAlignment="1">
      <alignment horizontal="left" vertical="center" wrapText="1"/>
      <protection locked="0"/>
    </xf>
    <xf numFmtId="164" fontId="2" fillId="8" borderId="35" xfId="3" applyFill="1" applyBorder="1">
      <alignment horizontal="center" vertical="center" wrapText="1"/>
      <protection locked="0"/>
    </xf>
    <xf numFmtId="1" fontId="2" fillId="8" borderId="35" xfId="3" applyNumberFormat="1" applyFill="1" applyBorder="1">
      <alignment horizontal="center" vertical="center" wrapText="1"/>
      <protection locked="0"/>
    </xf>
    <xf numFmtId="164" fontId="21" fillId="8" borderId="35" xfId="3" applyFont="1" applyFill="1" applyBorder="1" applyProtection="1">
      <alignment horizontal="center" vertical="center" wrapText="1"/>
    </xf>
    <xf numFmtId="0" fontId="0" fillId="8" borderId="0" xfId="0" applyFill="1"/>
    <xf numFmtId="0" fontId="6" fillId="0" borderId="5" xfId="0" applyFont="1" applyBorder="1" applyAlignment="1">
      <alignment horizontal="left" vertical="center" indent="7"/>
    </xf>
    <xf numFmtId="0" fontId="9" fillId="2" borderId="6" xfId="0" applyFont="1" applyFill="1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2" fillId="9" borderId="35" xfId="3" applyFill="1" applyBorder="1" applyProtection="1">
      <alignment horizontal="center" vertical="center" wrapText="1"/>
    </xf>
    <xf numFmtId="0" fontId="16" fillId="7" borderId="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right" vertical="center"/>
    </xf>
    <xf numFmtId="4" fontId="0" fillId="0" borderId="42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" fontId="0" fillId="0" borderId="8" xfId="0" applyNumberFormat="1" applyBorder="1" applyAlignment="1"/>
    <xf numFmtId="0" fontId="15" fillId="0" borderId="36" xfId="0" applyFont="1" applyBorder="1" applyAlignment="1">
      <alignment horizontal="left"/>
    </xf>
    <xf numFmtId="0" fontId="15" fillId="0" borderId="37" xfId="0" applyFont="1" applyBorder="1" applyAlignment="1">
      <alignment horizontal="left"/>
    </xf>
    <xf numFmtId="4" fontId="0" fillId="0" borderId="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0" fontId="1" fillId="2" borderId="20" xfId="2" applyFont="1" applyFill="1" applyBorder="1">
      <alignment horizontal="center" vertical="center" wrapText="1"/>
    </xf>
    <xf numFmtId="0" fontId="1" fillId="2" borderId="21" xfId="2" applyFont="1" applyFill="1" applyBorder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6" borderId="33" xfId="0" applyFont="1" applyFill="1" applyBorder="1" applyAlignment="1">
      <alignment horizontal="center" vertical="center"/>
    </xf>
    <xf numFmtId="0" fontId="9" fillId="6" borderId="3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9" fillId="6" borderId="5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9" fillId="6" borderId="38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8" xfId="0" applyBorder="1" applyAlignment="1">
      <alignment horizontal="center"/>
    </xf>
    <xf numFmtId="0" fontId="9" fillId="6" borderId="2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0" fillId="0" borderId="39" xfId="0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8" fillId="8" borderId="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4" borderId="39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4" borderId="41" xfId="0" applyFill="1" applyBorder="1" applyAlignment="1">
      <alignment horizontal="center"/>
    </xf>
    <xf numFmtId="0" fontId="8" fillId="8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2" borderId="6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/>
    </xf>
    <xf numFmtId="0" fontId="18" fillId="8" borderId="0" xfId="0" applyFont="1" applyFill="1" applyAlignment="1" applyProtection="1">
      <alignment horizontal="center" vertical="center"/>
      <protection locked="0"/>
    </xf>
    <xf numFmtId="0" fontId="20" fillId="8" borderId="35" xfId="1" applyFont="1" applyFill="1" applyBorder="1" applyAlignment="1" applyProtection="1">
      <alignment horizontal="right" vertical="center" wrapText="1"/>
      <protection locked="0"/>
    </xf>
  </cellXfs>
  <cellStyles count="4">
    <cellStyle name="Normal" xfId="0" builtinId="0"/>
    <cellStyle name="Style 1" xfId="1" xr:uid="{00000000-0005-0000-0000-000001000000}"/>
    <cellStyle name="Style 1 2" xfId="2" xr:uid="{00000000-0005-0000-0000-000002000000}"/>
    <cellStyle name="Sty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18"/>
  <sheetViews>
    <sheetView zoomScale="115" zoomScaleNormal="115" workbookViewId="0">
      <selection activeCell="E11" sqref="E11"/>
    </sheetView>
  </sheetViews>
  <sheetFormatPr baseColWidth="10" defaultColWidth="28.140625" defaultRowHeight="15" x14ac:dyDescent="0.25"/>
  <cols>
    <col min="1" max="1" width="8.140625" customWidth="1"/>
    <col min="2" max="2" width="29.28515625" customWidth="1"/>
    <col min="3" max="3" width="40" customWidth="1"/>
  </cols>
  <sheetData>
    <row r="1" spans="2:3" ht="15.75" thickBot="1" x14ac:dyDescent="0.3"/>
    <row r="2" spans="2:3" ht="15.75" thickBot="1" x14ac:dyDescent="0.3">
      <c r="B2" s="71" t="s">
        <v>7</v>
      </c>
      <c r="C2" s="72"/>
    </row>
    <row r="3" spans="2:3" ht="15.75" thickBot="1" x14ac:dyDescent="0.3">
      <c r="B3" s="26" t="s">
        <v>8</v>
      </c>
      <c r="C3" s="27"/>
    </row>
    <row r="4" spans="2:3" ht="15.75" thickBot="1" x14ac:dyDescent="0.3">
      <c r="B4" s="24" t="s">
        <v>9</v>
      </c>
      <c r="C4" s="29"/>
    </row>
    <row r="5" spans="2:3" ht="15.75" thickBot="1" x14ac:dyDescent="0.3">
      <c r="B5" s="20" t="s">
        <v>10</v>
      </c>
      <c r="C5" s="21"/>
    </row>
    <row r="6" spans="2:3" ht="15.75" thickBot="1" x14ac:dyDescent="0.3">
      <c r="B6" s="20" t="s">
        <v>11</v>
      </c>
      <c r="C6" s="21"/>
    </row>
    <row r="7" spans="2:3" ht="15.75" thickBot="1" x14ac:dyDescent="0.3">
      <c r="B7" s="20" t="s">
        <v>12</v>
      </c>
      <c r="C7" s="28"/>
    </row>
    <row r="8" spans="2:3" ht="15.75" thickBot="1" x14ac:dyDescent="0.3">
      <c r="B8" s="22" t="s">
        <v>13</v>
      </c>
      <c r="C8" s="23"/>
    </row>
    <row r="9" spans="2:3" ht="15.75" thickBot="1" x14ac:dyDescent="0.3"/>
    <row r="10" spans="2:3" ht="15.75" thickBot="1" x14ac:dyDescent="0.3">
      <c r="B10" s="71" t="s">
        <v>14</v>
      </c>
      <c r="C10" s="72"/>
    </row>
    <row r="11" spans="2:3" ht="15.75" thickBot="1" x14ac:dyDescent="0.3">
      <c r="B11" s="26" t="s">
        <v>15</v>
      </c>
      <c r="C11" s="30"/>
    </row>
    <row r="12" spans="2:3" ht="15.75" thickBot="1" x14ac:dyDescent="0.3">
      <c r="B12" s="24" t="s">
        <v>16</v>
      </c>
      <c r="C12" s="25"/>
    </row>
    <row r="13" spans="2:3" ht="15.75" thickBot="1" x14ac:dyDescent="0.3">
      <c r="B13" s="22" t="s">
        <v>17</v>
      </c>
      <c r="C13" s="23"/>
    </row>
    <row r="14" spans="2:3" ht="15.75" thickBot="1" x14ac:dyDescent="0.3"/>
    <row r="15" spans="2:3" ht="15.75" thickBot="1" x14ac:dyDescent="0.3">
      <c r="B15" s="71" t="s">
        <v>18</v>
      </c>
      <c r="C15" s="72"/>
    </row>
    <row r="16" spans="2:3" ht="15.75" thickBot="1" x14ac:dyDescent="0.3">
      <c r="B16" s="26" t="s">
        <v>19</v>
      </c>
      <c r="C16" s="30"/>
    </row>
    <row r="17" spans="2:3" ht="15.75" thickBot="1" x14ac:dyDescent="0.3">
      <c r="B17" s="24" t="s">
        <v>16</v>
      </c>
      <c r="C17" s="25"/>
    </row>
    <row r="18" spans="2:3" ht="15.75" thickBot="1" x14ac:dyDescent="0.3">
      <c r="B18" s="22" t="s">
        <v>17</v>
      </c>
      <c r="C18" s="23"/>
    </row>
  </sheetData>
  <mergeCells count="3">
    <mergeCell ref="B10:C10"/>
    <mergeCell ref="B15:C15"/>
    <mergeCell ref="B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28"/>
  <sheetViews>
    <sheetView tabSelected="1" topLeftCell="B1" zoomScale="70" zoomScaleNormal="70" workbookViewId="0">
      <selection activeCell="U42" sqref="U42"/>
    </sheetView>
  </sheetViews>
  <sheetFormatPr baseColWidth="10" defaultRowHeight="15" x14ac:dyDescent="0.25"/>
  <cols>
    <col min="1" max="1" width="7.42578125" customWidth="1"/>
    <col min="2" max="2" width="102.42578125" customWidth="1"/>
    <col min="3" max="14" width="11.85546875" style="1" customWidth="1"/>
    <col min="15" max="16" width="11.85546875" style="2" customWidth="1"/>
    <col min="17" max="20" width="11.85546875" customWidth="1"/>
    <col min="21" max="21" width="33.28515625" style="1" customWidth="1"/>
    <col min="22" max="22" width="28.28515625" customWidth="1"/>
  </cols>
  <sheetData>
    <row r="1" spans="2:22" ht="42.75" customHeight="1" thickBot="1" x14ac:dyDescent="0.3">
      <c r="B1" s="117" t="s">
        <v>32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</row>
    <row r="2" spans="2:22" ht="30.75" customHeight="1" thickBot="1" x14ac:dyDescent="0.3">
      <c r="C2" s="101" t="s">
        <v>39</v>
      </c>
      <c r="D2" s="102"/>
      <c r="E2" s="102"/>
      <c r="F2" s="102"/>
      <c r="G2" s="102"/>
      <c r="H2" s="103"/>
      <c r="I2" s="110" t="s">
        <v>40</v>
      </c>
      <c r="J2" s="111"/>
      <c r="K2" s="111"/>
      <c r="L2" s="111"/>
      <c r="M2" s="111"/>
      <c r="N2" s="111"/>
      <c r="O2" s="110" t="s">
        <v>42</v>
      </c>
      <c r="P2" s="111"/>
      <c r="Q2" s="111"/>
      <c r="R2" s="111"/>
      <c r="S2" s="111"/>
      <c r="T2" s="111"/>
      <c r="U2" s="73" t="s">
        <v>55</v>
      </c>
      <c r="V2" s="73" t="s">
        <v>56</v>
      </c>
    </row>
    <row r="3" spans="2:22" s="12" customFormat="1" ht="15.75" thickBot="1" x14ac:dyDescent="0.3">
      <c r="B3" s="119" t="s">
        <v>6</v>
      </c>
      <c r="C3" s="112" t="s">
        <v>2</v>
      </c>
      <c r="D3" s="113"/>
      <c r="E3" s="112" t="s">
        <v>3</v>
      </c>
      <c r="F3" s="113"/>
      <c r="G3" s="112" t="s">
        <v>4</v>
      </c>
      <c r="H3" s="113"/>
      <c r="I3" s="112" t="s">
        <v>2</v>
      </c>
      <c r="J3" s="113"/>
      <c r="K3" s="112" t="s">
        <v>3</v>
      </c>
      <c r="L3" s="113"/>
      <c r="M3" s="112" t="s">
        <v>4</v>
      </c>
      <c r="N3" s="114"/>
      <c r="O3" s="112" t="s">
        <v>2</v>
      </c>
      <c r="P3" s="113"/>
      <c r="Q3" s="112" t="s">
        <v>3</v>
      </c>
      <c r="R3" s="113"/>
      <c r="S3" s="112" t="s">
        <v>4</v>
      </c>
      <c r="T3" s="114"/>
      <c r="U3" s="74"/>
      <c r="V3" s="74"/>
    </row>
    <row r="4" spans="2:22" s="12" customFormat="1" ht="15.75" thickBot="1" x14ac:dyDescent="0.3">
      <c r="B4" s="120"/>
      <c r="C4" s="16" t="s">
        <v>30</v>
      </c>
      <c r="D4" s="16" t="s">
        <v>5</v>
      </c>
      <c r="E4" s="43" t="s">
        <v>30</v>
      </c>
      <c r="F4" s="16" t="s">
        <v>5</v>
      </c>
      <c r="G4" s="43" t="s">
        <v>30</v>
      </c>
      <c r="H4" s="16" t="s">
        <v>5</v>
      </c>
      <c r="I4" s="48" t="s">
        <v>30</v>
      </c>
      <c r="J4" s="48" t="s">
        <v>5</v>
      </c>
      <c r="K4" s="48" t="s">
        <v>30</v>
      </c>
      <c r="L4" s="48" t="s">
        <v>5</v>
      </c>
      <c r="M4" s="48" t="s">
        <v>30</v>
      </c>
      <c r="N4" s="48" t="s">
        <v>5</v>
      </c>
      <c r="O4" s="43" t="s">
        <v>30</v>
      </c>
      <c r="P4" s="16" t="s">
        <v>5</v>
      </c>
      <c r="Q4" s="43" t="s">
        <v>30</v>
      </c>
      <c r="R4" s="16" t="s">
        <v>5</v>
      </c>
      <c r="S4" s="43" t="s">
        <v>30</v>
      </c>
      <c r="T4" s="16" t="s">
        <v>5</v>
      </c>
      <c r="U4" s="75"/>
      <c r="V4" s="75"/>
    </row>
    <row r="5" spans="2:22" x14ac:dyDescent="0.25">
      <c r="B5" s="35" t="s">
        <v>33</v>
      </c>
      <c r="C5" s="15"/>
      <c r="D5" s="15"/>
      <c r="E5" s="15"/>
      <c r="F5" s="15"/>
      <c r="G5" s="15"/>
      <c r="H5" s="15"/>
      <c r="I5" s="15"/>
      <c r="J5" s="15"/>
      <c r="K5" s="8"/>
      <c r="L5" s="8"/>
      <c r="M5" s="8"/>
      <c r="N5" s="8"/>
      <c r="O5" s="15"/>
      <c r="P5" s="15"/>
      <c r="Q5" s="8"/>
      <c r="R5" s="8"/>
      <c r="S5" s="8"/>
      <c r="T5" s="8"/>
      <c r="U5" s="58"/>
      <c r="V5" s="58">
        <f>ROUND(U5,2)</f>
        <v>0</v>
      </c>
    </row>
    <row r="6" spans="2:22" x14ac:dyDescent="0.25">
      <c r="B6" s="18" t="s">
        <v>34</v>
      </c>
      <c r="C6" s="10"/>
      <c r="D6" s="10"/>
      <c r="E6" s="10"/>
      <c r="F6" s="10"/>
      <c r="G6" s="10"/>
      <c r="H6" s="10"/>
      <c r="I6" s="10"/>
      <c r="J6" s="10"/>
      <c r="K6" s="7"/>
      <c r="L6" s="7"/>
      <c r="M6" s="7"/>
      <c r="N6" s="7"/>
      <c r="O6" s="10"/>
      <c r="P6" s="10"/>
      <c r="Q6" s="7"/>
      <c r="R6" s="7"/>
      <c r="S6" s="7"/>
      <c r="T6" s="7"/>
      <c r="U6" s="5"/>
      <c r="V6" s="58">
        <f t="shared" ref="V6:V11" si="0">ROUND(U6,2)</f>
        <v>0</v>
      </c>
    </row>
    <row r="7" spans="2:22" x14ac:dyDescent="0.25">
      <c r="B7" s="18" t="s">
        <v>35</v>
      </c>
      <c r="C7" s="10"/>
      <c r="D7" s="10"/>
      <c r="E7" s="10"/>
      <c r="F7" s="10"/>
      <c r="G7" s="10"/>
      <c r="H7" s="10"/>
      <c r="I7" s="10"/>
      <c r="J7" s="10"/>
      <c r="K7" s="7"/>
      <c r="L7" s="7"/>
      <c r="M7" s="7"/>
      <c r="N7" s="7"/>
      <c r="O7" s="10"/>
      <c r="P7" s="10"/>
      <c r="Q7" s="7"/>
      <c r="R7" s="7"/>
      <c r="S7" s="7"/>
      <c r="T7" s="7"/>
      <c r="U7" s="5"/>
      <c r="V7" s="58">
        <f t="shared" si="0"/>
        <v>0</v>
      </c>
    </row>
    <row r="8" spans="2:22" x14ac:dyDescent="0.25">
      <c r="B8" s="19" t="s">
        <v>36</v>
      </c>
      <c r="C8" s="11"/>
      <c r="D8" s="11"/>
      <c r="E8" s="11"/>
      <c r="F8" s="11"/>
      <c r="G8" s="11"/>
      <c r="H8" s="11"/>
      <c r="I8" s="11"/>
      <c r="J8" s="11"/>
      <c r="K8" s="9"/>
      <c r="L8" s="9"/>
      <c r="M8" s="9"/>
      <c r="N8" s="9"/>
      <c r="O8" s="11"/>
      <c r="P8" s="11"/>
      <c r="Q8" s="9"/>
      <c r="R8" s="9"/>
      <c r="S8" s="9"/>
      <c r="T8" s="9"/>
      <c r="U8" s="5"/>
      <c r="V8" s="58">
        <f t="shared" si="0"/>
        <v>0</v>
      </c>
    </row>
    <row r="9" spans="2:22" x14ac:dyDescent="0.25">
      <c r="B9" s="19" t="s">
        <v>54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5"/>
      <c r="V9" s="58">
        <f>ROUND(U9,2)</f>
        <v>0</v>
      </c>
    </row>
    <row r="10" spans="2:22" x14ac:dyDescent="0.25">
      <c r="B10" s="56" t="s">
        <v>37</v>
      </c>
      <c r="C10" s="45"/>
      <c r="D10" s="45"/>
      <c r="E10" s="45"/>
      <c r="F10" s="45"/>
      <c r="G10" s="45"/>
      <c r="H10" s="45"/>
      <c r="I10" s="10"/>
      <c r="J10" s="10"/>
      <c r="K10" s="7"/>
      <c r="L10" s="7"/>
      <c r="M10" s="7"/>
      <c r="N10" s="7"/>
      <c r="O10" s="45"/>
      <c r="P10" s="45"/>
      <c r="Q10" s="45"/>
      <c r="R10" s="45"/>
      <c r="S10" s="45"/>
      <c r="T10" s="45"/>
      <c r="U10" s="5"/>
      <c r="V10" s="58">
        <f t="shared" si="0"/>
        <v>0</v>
      </c>
    </row>
    <row r="11" spans="2:22" ht="15.75" thickBot="1" x14ac:dyDescent="0.3">
      <c r="B11" s="56" t="s">
        <v>38</v>
      </c>
      <c r="C11" s="10"/>
      <c r="D11" s="10"/>
      <c r="E11" s="10"/>
      <c r="F11" s="10"/>
      <c r="G11" s="10"/>
      <c r="H11" s="10"/>
      <c r="I11" s="10"/>
      <c r="J11" s="10"/>
      <c r="K11" s="7"/>
      <c r="L11" s="7"/>
      <c r="M11" s="7"/>
      <c r="N11" s="7"/>
      <c r="O11" s="45"/>
      <c r="P11" s="45"/>
      <c r="Q11" s="45"/>
      <c r="R11" s="45"/>
      <c r="S11" s="45"/>
      <c r="T11" s="45"/>
      <c r="U11" s="5"/>
      <c r="V11" s="58">
        <f t="shared" si="0"/>
        <v>0</v>
      </c>
    </row>
    <row r="12" spans="2:22" ht="15.75" thickBot="1" x14ac:dyDescent="0.3">
      <c r="B12" s="39" t="s">
        <v>20</v>
      </c>
      <c r="C12" s="104"/>
      <c r="D12" s="105"/>
      <c r="E12" s="105"/>
      <c r="F12" s="105"/>
      <c r="G12" s="105"/>
      <c r="H12" s="106"/>
      <c r="I12" s="104"/>
      <c r="J12" s="105"/>
      <c r="K12" s="105"/>
      <c r="L12" s="105"/>
      <c r="M12" s="105"/>
      <c r="N12" s="106"/>
      <c r="O12" s="104"/>
      <c r="P12" s="105"/>
      <c r="Q12" s="105"/>
      <c r="R12" s="105"/>
      <c r="S12" s="105"/>
      <c r="T12" s="106"/>
      <c r="U12" s="31"/>
      <c r="V12" s="59">
        <f>SUM(V5:V11)</f>
        <v>0</v>
      </c>
    </row>
    <row r="13" spans="2:22" s="12" customFormat="1" ht="24.75" customHeight="1" x14ac:dyDescent="0.25">
      <c r="B13" s="32" t="s">
        <v>1</v>
      </c>
      <c r="C13" s="14"/>
      <c r="D13" s="14"/>
      <c r="E13" s="14"/>
      <c r="F13" s="14"/>
      <c r="G13" s="14"/>
      <c r="H13" s="14"/>
      <c r="I13" s="14"/>
      <c r="J13" s="14"/>
      <c r="K13" s="13"/>
      <c r="L13" s="13"/>
      <c r="M13" s="13"/>
      <c r="N13" s="13"/>
      <c r="O13" s="14"/>
      <c r="P13" s="14"/>
      <c r="Q13" s="13"/>
      <c r="R13" s="13"/>
      <c r="S13" s="13"/>
      <c r="T13" s="13"/>
      <c r="U13" s="17"/>
      <c r="V13" s="17"/>
    </row>
    <row r="14" spans="2:22" x14ac:dyDescent="0.25">
      <c r="B14" s="33" t="s">
        <v>22</v>
      </c>
      <c r="C14" s="4"/>
      <c r="D14" s="4"/>
      <c r="E14" s="4"/>
      <c r="F14" s="4"/>
      <c r="G14" s="4"/>
      <c r="H14" s="4"/>
      <c r="I14" s="6"/>
      <c r="J14" s="6"/>
      <c r="K14" s="3"/>
      <c r="L14" s="3"/>
      <c r="M14" s="3"/>
      <c r="N14" s="3"/>
      <c r="O14" s="6"/>
      <c r="P14" s="6"/>
      <c r="Q14" s="3"/>
      <c r="R14" s="3"/>
      <c r="S14" s="3"/>
      <c r="T14" s="3"/>
      <c r="U14" s="58">
        <f>SUM(U5:U11)</f>
        <v>0</v>
      </c>
      <c r="V14" s="58">
        <f>ROUND(SUM(V5:V11),2)</f>
        <v>0</v>
      </c>
    </row>
    <row r="15" spans="2:22" x14ac:dyDescent="0.25">
      <c r="B15" s="33" t="s">
        <v>23</v>
      </c>
      <c r="C15" s="4"/>
      <c r="D15" s="4"/>
      <c r="E15" s="4"/>
      <c r="F15" s="4"/>
      <c r="G15" s="4"/>
      <c r="H15" s="4"/>
      <c r="I15" s="6"/>
      <c r="J15" s="6"/>
      <c r="K15" s="3"/>
      <c r="L15" s="3"/>
      <c r="M15" s="3"/>
      <c r="N15" s="3"/>
      <c r="O15" s="6"/>
      <c r="P15" s="6"/>
      <c r="Q15" s="3"/>
      <c r="R15" s="3"/>
      <c r="S15" s="3"/>
      <c r="T15" s="3"/>
      <c r="U15" s="58">
        <f>SUM(U5:U11)</f>
        <v>0</v>
      </c>
      <c r="V15" s="5">
        <f>ROUND(SUM(V5:V11),2)</f>
        <v>0</v>
      </c>
    </row>
    <row r="16" spans="2:22" ht="15.75" thickBot="1" x14ac:dyDescent="0.3">
      <c r="B16" s="33" t="s">
        <v>26</v>
      </c>
      <c r="C16" s="4"/>
      <c r="D16" s="4"/>
      <c r="E16" s="4"/>
      <c r="F16" s="4"/>
      <c r="G16" s="4"/>
      <c r="H16" s="4"/>
      <c r="I16" s="6"/>
      <c r="J16" s="6"/>
      <c r="K16" s="3"/>
      <c r="L16" s="3"/>
      <c r="M16" s="3"/>
      <c r="N16" s="3"/>
      <c r="O16" s="6"/>
      <c r="P16" s="6"/>
      <c r="Q16" s="3"/>
      <c r="R16" s="3"/>
      <c r="S16" s="3"/>
      <c r="T16" s="3"/>
      <c r="U16" s="58">
        <v>0</v>
      </c>
      <c r="V16" s="5">
        <f>ROUND(SUM(V6:V12),2)</f>
        <v>0</v>
      </c>
    </row>
    <row r="17" spans="2:22" ht="15.75" thickBot="1" x14ac:dyDescent="0.3">
      <c r="B17" s="39" t="s">
        <v>20</v>
      </c>
      <c r="C17" s="104"/>
      <c r="D17" s="105"/>
      <c r="E17" s="105"/>
      <c r="F17" s="105"/>
      <c r="G17" s="105"/>
      <c r="H17" s="106"/>
      <c r="I17" s="46"/>
      <c r="J17" s="46"/>
      <c r="K17" s="46"/>
      <c r="L17" s="46"/>
      <c r="M17" s="46"/>
      <c r="N17" s="46"/>
      <c r="O17" s="104"/>
      <c r="P17" s="105"/>
      <c r="Q17" s="105"/>
      <c r="R17" s="105"/>
      <c r="S17" s="105"/>
      <c r="T17" s="106"/>
      <c r="U17" s="31"/>
      <c r="V17" s="31">
        <f>SUM(V14:V16)</f>
        <v>0</v>
      </c>
    </row>
    <row r="18" spans="2:22" s="12" customFormat="1" ht="22.5" customHeight="1" thickBot="1" x14ac:dyDescent="0.3">
      <c r="B18" s="32" t="s">
        <v>0</v>
      </c>
      <c r="C18" s="115"/>
      <c r="D18" s="116"/>
      <c r="E18" s="116"/>
      <c r="F18" s="116"/>
      <c r="G18" s="116"/>
      <c r="H18" s="121"/>
      <c r="I18" s="47"/>
      <c r="J18" s="47"/>
      <c r="K18" s="47"/>
      <c r="L18" s="47"/>
      <c r="M18" s="47"/>
      <c r="N18" s="47"/>
      <c r="O18" s="115"/>
      <c r="P18" s="116"/>
      <c r="Q18" s="116"/>
      <c r="R18" s="116"/>
      <c r="S18" s="116"/>
      <c r="T18" s="116"/>
      <c r="U18" s="36"/>
      <c r="V18" s="36"/>
    </row>
    <row r="19" spans="2:22" s="12" customFormat="1" ht="22.5" customHeight="1" thickBot="1" x14ac:dyDescent="0.3">
      <c r="B19" s="37" t="s">
        <v>24</v>
      </c>
      <c r="C19" s="96" t="s">
        <v>25</v>
      </c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8"/>
      <c r="O19" s="96" t="s">
        <v>61</v>
      </c>
      <c r="P19" s="97"/>
      <c r="Q19" s="97"/>
      <c r="R19" s="97"/>
      <c r="S19" s="97"/>
      <c r="T19" s="98"/>
      <c r="U19" s="44" t="s">
        <v>29</v>
      </c>
      <c r="V19" s="44" t="s">
        <v>29</v>
      </c>
    </row>
    <row r="20" spans="2:22" ht="15.75" customHeight="1" x14ac:dyDescent="0.25">
      <c r="B20" s="38" t="s">
        <v>27</v>
      </c>
      <c r="C20" s="87">
        <v>20</v>
      </c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7"/>
      <c r="P20" s="88"/>
      <c r="Q20" s="88"/>
      <c r="R20" s="88"/>
      <c r="S20" s="88"/>
      <c r="T20" s="89"/>
      <c r="U20" s="68">
        <f>O20*C20</f>
        <v>0</v>
      </c>
      <c r="V20" s="63">
        <f>ROUND(U20,2)</f>
        <v>0</v>
      </c>
    </row>
    <row r="21" spans="2:22" ht="16.5" customHeight="1" x14ac:dyDescent="0.25">
      <c r="B21" s="40" t="s">
        <v>31</v>
      </c>
      <c r="C21" s="93">
        <v>20</v>
      </c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3"/>
      <c r="P21" s="94"/>
      <c r="Q21" s="94"/>
      <c r="R21" s="94"/>
      <c r="S21" s="94"/>
      <c r="T21" s="95"/>
      <c r="U21" s="69">
        <f>O21*C21</f>
        <v>0</v>
      </c>
      <c r="V21" s="42">
        <f t="shared" ref="V21" si="1">ROUND(U21,2)</f>
        <v>0</v>
      </c>
    </row>
    <row r="22" spans="2:22" ht="16.5" thickBot="1" x14ac:dyDescent="0.3">
      <c r="B22" s="41" t="s">
        <v>28</v>
      </c>
      <c r="C22" s="99">
        <v>50</v>
      </c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90"/>
      <c r="P22" s="91"/>
      <c r="Q22" s="91"/>
      <c r="R22" s="91"/>
      <c r="S22" s="91"/>
      <c r="T22" s="92"/>
      <c r="U22" s="70">
        <f>O22*C22</f>
        <v>0</v>
      </c>
      <c r="V22" s="64">
        <f>ROUND(U22,2)</f>
        <v>0</v>
      </c>
    </row>
    <row r="23" spans="2:22" s="12" customFormat="1" ht="22.5" customHeight="1" thickBot="1" x14ac:dyDescent="0.3">
      <c r="B23" s="37" t="s">
        <v>41</v>
      </c>
      <c r="C23" s="84" t="s">
        <v>25</v>
      </c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6"/>
      <c r="O23" s="79" t="s">
        <v>62</v>
      </c>
      <c r="P23" s="80"/>
      <c r="Q23" s="80"/>
      <c r="R23" s="80"/>
      <c r="S23" s="80"/>
      <c r="T23" s="81"/>
      <c r="U23" s="61" t="s">
        <v>29</v>
      </c>
      <c r="V23" s="61" t="s">
        <v>29</v>
      </c>
    </row>
    <row r="24" spans="2:22" ht="16.5" thickBot="1" x14ac:dyDescent="0.3">
      <c r="B24" s="66" t="s">
        <v>2</v>
      </c>
      <c r="C24" s="87">
        <v>30</v>
      </c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9"/>
      <c r="O24" s="82"/>
      <c r="P24" s="82"/>
      <c r="Q24" s="82"/>
      <c r="R24" s="82"/>
      <c r="S24" s="82"/>
      <c r="T24" s="83"/>
      <c r="U24" s="63">
        <f>O24*C24</f>
        <v>0</v>
      </c>
      <c r="V24" s="63">
        <f>ROUND(U24,2)</f>
        <v>0</v>
      </c>
    </row>
    <row r="25" spans="2:22" ht="16.5" thickBot="1" x14ac:dyDescent="0.3">
      <c r="B25" s="41" t="s">
        <v>3</v>
      </c>
      <c r="C25" s="93">
        <v>25</v>
      </c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5"/>
      <c r="O25" s="82"/>
      <c r="P25" s="82"/>
      <c r="Q25" s="82"/>
      <c r="R25" s="82"/>
      <c r="S25" s="82"/>
      <c r="T25" s="83"/>
      <c r="U25" s="42">
        <f>O25*C25</f>
        <v>0</v>
      </c>
      <c r="V25" s="63">
        <f>ROUND(U25,2)</f>
        <v>0</v>
      </c>
    </row>
    <row r="26" spans="2:22" ht="16.5" thickBot="1" x14ac:dyDescent="0.3">
      <c r="B26" s="67" t="s">
        <v>4</v>
      </c>
      <c r="C26" s="90">
        <v>55</v>
      </c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2"/>
      <c r="O26" s="82"/>
      <c r="P26" s="82"/>
      <c r="Q26" s="82"/>
      <c r="R26" s="82"/>
      <c r="S26" s="82"/>
      <c r="T26" s="83"/>
      <c r="U26" s="64">
        <f>O26*C26</f>
        <v>0</v>
      </c>
      <c r="V26" s="63">
        <f>ROUND(U26,2)</f>
        <v>0</v>
      </c>
    </row>
    <row r="27" spans="2:22" ht="15.75" thickBot="1" x14ac:dyDescent="0.3">
      <c r="B27" s="62" t="s">
        <v>20</v>
      </c>
      <c r="C27" s="107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9"/>
      <c r="U27" s="65">
        <f>SUM(U20:U22:U24:U26)</f>
        <v>0</v>
      </c>
      <c r="V27" s="65">
        <f>ROUND(U27,2)</f>
        <v>0</v>
      </c>
    </row>
    <row r="28" spans="2:22" ht="29.25" customHeight="1" thickBot="1" x14ac:dyDescent="0.3">
      <c r="B28" s="76" t="s">
        <v>21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8"/>
      <c r="V28" s="34">
        <f>SUM(V12,V17,V27)</f>
        <v>0</v>
      </c>
    </row>
  </sheetData>
  <mergeCells count="41">
    <mergeCell ref="C26:N26"/>
    <mergeCell ref="O26:T26"/>
    <mergeCell ref="O20:T20"/>
    <mergeCell ref="B1:U1"/>
    <mergeCell ref="I2:N2"/>
    <mergeCell ref="I3:J3"/>
    <mergeCell ref="K3:L3"/>
    <mergeCell ref="M3:N3"/>
    <mergeCell ref="I12:N12"/>
    <mergeCell ref="C12:H12"/>
    <mergeCell ref="U2:U4"/>
    <mergeCell ref="B3:B4"/>
    <mergeCell ref="C18:H18"/>
    <mergeCell ref="O19:T19"/>
    <mergeCell ref="Q3:R3"/>
    <mergeCell ref="S3:T3"/>
    <mergeCell ref="O18:T18"/>
    <mergeCell ref="C25:N25"/>
    <mergeCell ref="O25:T25"/>
    <mergeCell ref="O17:T17"/>
    <mergeCell ref="O2:T2"/>
    <mergeCell ref="C3:D3"/>
    <mergeCell ref="E3:F3"/>
    <mergeCell ref="G3:H3"/>
    <mergeCell ref="O3:P3"/>
    <mergeCell ref="V2:V4"/>
    <mergeCell ref="B28:U28"/>
    <mergeCell ref="O23:T23"/>
    <mergeCell ref="O24:T24"/>
    <mergeCell ref="C23:N23"/>
    <mergeCell ref="C24:N24"/>
    <mergeCell ref="O22:T22"/>
    <mergeCell ref="O21:T21"/>
    <mergeCell ref="C20:N20"/>
    <mergeCell ref="C19:N19"/>
    <mergeCell ref="C21:N21"/>
    <mergeCell ref="C22:N22"/>
    <mergeCell ref="C2:H2"/>
    <mergeCell ref="O12:T12"/>
    <mergeCell ref="C27:T27"/>
    <mergeCell ref="C17:H1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336A2-8874-4CB6-9D7A-C777663A54FF}">
  <dimension ref="B1:G12"/>
  <sheetViews>
    <sheetView workbookViewId="0">
      <selection activeCell="B9" sqref="B9"/>
    </sheetView>
  </sheetViews>
  <sheetFormatPr baseColWidth="10" defaultRowHeight="15" x14ac:dyDescent="0.25"/>
  <cols>
    <col min="1" max="1" width="11.42578125" style="55"/>
    <col min="2" max="2" width="40.7109375" style="55" customWidth="1"/>
    <col min="3" max="3" width="22.42578125" style="55" customWidth="1"/>
    <col min="4" max="4" width="44.28515625" style="55" customWidth="1"/>
    <col min="5" max="5" width="29" style="55" customWidth="1"/>
    <col min="6" max="6" width="35.140625" style="55" customWidth="1"/>
    <col min="7" max="7" width="60" style="55" customWidth="1"/>
    <col min="8" max="16384" width="11.42578125" style="55"/>
  </cols>
  <sheetData>
    <row r="1" spans="2:7" x14ac:dyDescent="0.25">
      <c r="B1" s="49"/>
      <c r="C1" s="50"/>
      <c r="D1" s="50"/>
      <c r="E1" s="50"/>
      <c r="F1" s="50"/>
      <c r="G1" s="50"/>
    </row>
    <row r="2" spans="2:7" x14ac:dyDescent="0.25">
      <c r="B2" s="122" t="s">
        <v>43</v>
      </c>
      <c r="C2" s="122"/>
      <c r="D2" s="122"/>
      <c r="E2" s="122"/>
      <c r="F2" s="122"/>
      <c r="G2" s="122"/>
    </row>
    <row r="3" spans="2:7" x14ac:dyDescent="0.25">
      <c r="B3" s="122"/>
      <c r="C3" s="122"/>
      <c r="D3" s="122"/>
      <c r="E3" s="122"/>
      <c r="F3" s="122"/>
      <c r="G3" s="122"/>
    </row>
    <row r="4" spans="2:7" x14ac:dyDescent="0.25">
      <c r="B4" s="49"/>
      <c r="C4" s="50"/>
      <c r="D4" s="50"/>
      <c r="E4" s="50"/>
      <c r="F4" s="50"/>
      <c r="G4" s="50"/>
    </row>
    <row r="5" spans="2:7" ht="15.75" thickBot="1" x14ac:dyDescent="0.3">
      <c r="B5" s="49"/>
      <c r="C5" s="50"/>
      <c r="D5" s="50"/>
      <c r="E5" s="50"/>
      <c r="F5" s="50"/>
      <c r="G5" s="50"/>
    </row>
    <row r="6" spans="2:7" ht="57.75" customHeight="1" x14ac:dyDescent="0.25">
      <c r="B6" s="57" t="s">
        <v>44</v>
      </c>
      <c r="C6" s="57" t="s">
        <v>45</v>
      </c>
      <c r="D6" s="57" t="s">
        <v>46</v>
      </c>
      <c r="E6" s="57" t="s">
        <v>47</v>
      </c>
      <c r="F6" s="57" t="s">
        <v>48</v>
      </c>
      <c r="G6" s="57" t="s">
        <v>49</v>
      </c>
    </row>
    <row r="7" spans="2:7" ht="30" x14ac:dyDescent="0.25">
      <c r="B7" s="51" t="s">
        <v>59</v>
      </c>
      <c r="C7" s="52" t="s">
        <v>50</v>
      </c>
      <c r="D7" s="53">
        <v>170</v>
      </c>
      <c r="E7" s="52" t="s">
        <v>51</v>
      </c>
      <c r="F7" s="52" t="s">
        <v>53</v>
      </c>
      <c r="G7" s="60">
        <v>0</v>
      </c>
    </row>
    <row r="8" spans="2:7" ht="30" x14ac:dyDescent="0.25">
      <c r="B8" s="51" t="s">
        <v>63</v>
      </c>
      <c r="C8" s="52" t="s">
        <v>50</v>
      </c>
      <c r="D8" s="53">
        <v>230</v>
      </c>
      <c r="E8" s="52" t="s">
        <v>51</v>
      </c>
      <c r="F8" s="52" t="s">
        <v>53</v>
      </c>
      <c r="G8" s="60">
        <v>0</v>
      </c>
    </row>
    <row r="9" spans="2:7" ht="30" x14ac:dyDescent="0.25">
      <c r="B9" s="51" t="s">
        <v>60</v>
      </c>
      <c r="C9" s="52" t="s">
        <v>50</v>
      </c>
      <c r="D9" s="53">
        <v>180</v>
      </c>
      <c r="E9" s="52" t="s">
        <v>51</v>
      </c>
      <c r="F9" s="52" t="s">
        <v>53</v>
      </c>
      <c r="G9" s="60">
        <v>0</v>
      </c>
    </row>
    <row r="10" spans="2:7" ht="30" x14ac:dyDescent="0.25">
      <c r="B10" s="51" t="s">
        <v>57</v>
      </c>
      <c r="C10" s="52" t="s">
        <v>50</v>
      </c>
      <c r="D10" s="53">
        <v>150</v>
      </c>
      <c r="E10" s="52" t="s">
        <v>51</v>
      </c>
      <c r="F10" s="52" t="s">
        <v>53</v>
      </c>
      <c r="G10" s="60">
        <v>0</v>
      </c>
    </row>
    <row r="11" spans="2:7" ht="30" x14ac:dyDescent="0.25">
      <c r="B11" s="51" t="s">
        <v>58</v>
      </c>
      <c r="C11" s="52" t="s">
        <v>50</v>
      </c>
      <c r="D11" s="53">
        <v>40</v>
      </c>
      <c r="E11" s="52" t="s">
        <v>51</v>
      </c>
      <c r="F11" s="52" t="s">
        <v>53</v>
      </c>
      <c r="G11" s="60">
        <v>0</v>
      </c>
    </row>
    <row r="12" spans="2:7" ht="21" x14ac:dyDescent="0.25">
      <c r="B12" s="123" t="s">
        <v>52</v>
      </c>
      <c r="C12" s="123"/>
      <c r="D12" s="123"/>
      <c r="E12" s="123"/>
      <c r="F12" s="123"/>
      <c r="G12" s="54">
        <f>ROUND(5*SUM(G7:G11),2)</f>
        <v>0</v>
      </c>
    </row>
  </sheetData>
  <mergeCells count="2">
    <mergeCell ref="B2:G3"/>
    <mergeCell ref="B12:F12"/>
  </mergeCells>
  <phoneticPr fontId="2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Coordonnées</vt:lpstr>
      <vt:lpstr>DPGF</vt:lpstr>
      <vt:lpstr>Variation d'inventaire</vt:lpstr>
      <vt:lpstr>DPGF!_Toc191024414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ALUNNI MENICHINI Loubna 264853</dc:creator>
  <cp:lastModifiedBy>CASTANIER Manon</cp:lastModifiedBy>
  <dcterms:created xsi:type="dcterms:W3CDTF">2025-03-20T12:59:24Z</dcterms:created>
  <dcterms:modified xsi:type="dcterms:W3CDTF">2026-02-11T16:42:11Z</dcterms:modified>
</cp:coreProperties>
</file>